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C-IT\OneDrive - Danish Refugee Council\Desktop\Suha-July-2022\ITB-SDN-KRT-2025-003–Construction of Permanent Latrines\ITB-SDN-KRT-2025-003–Construction of Permanent Latrines\"/>
    </mc:Choice>
  </mc:AlternateContent>
  <xr:revisionPtr revIDLastSave="2" documentId="13_ncr:1_{8F833C5B-3BD0-4678-BFE0-6DEAB8B1D579}" xr6:coauthVersionLast="36" xr6:coauthVersionMax="36" xr10:uidLastSave="{573DB0A4-A46D-4A35-894D-F9C19C8D493B}"/>
  <bookViews>
    <workbookView xWindow="0" yWindow="0" windowWidth="19200" windowHeight="6225" xr2:uid="{8A76B358-9CB9-4553-B2A4-DC1EA44FAC26}"/>
  </bookViews>
  <sheets>
    <sheet name="BoQ of 01 Latr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9" i="1"/>
  <c r="F32" i="1" s="1"/>
  <c r="F26" i="1"/>
  <c r="F25" i="1"/>
  <c r="F27" i="1" s="1"/>
  <c r="F22" i="1"/>
  <c r="F21" i="1"/>
  <c r="F20" i="1"/>
  <c r="F19" i="1"/>
  <c r="F18" i="1"/>
  <c r="F17" i="1"/>
  <c r="F14" i="1"/>
  <c r="F13" i="1"/>
  <c r="F10" i="1"/>
  <c r="F9" i="1"/>
  <c r="F8" i="1"/>
  <c r="F7" i="1"/>
  <c r="F4" i="1"/>
  <c r="F5" i="1" s="1"/>
  <c r="F15" i="1" l="1"/>
  <c r="F36" i="1" s="1"/>
  <c r="F11" i="1"/>
  <c r="F23" i="1"/>
</calcChain>
</file>

<file path=xl/sharedStrings.xml><?xml version="1.0" encoding="utf-8"?>
<sst xmlns="http://schemas.openxmlformats.org/spreadsheetml/2006/main" count="60" uniqueCount="49">
  <si>
    <t xml:space="preserve">Item </t>
  </si>
  <si>
    <t xml:space="preserve">Item/Descriptions </t>
  </si>
  <si>
    <t xml:space="preserve">Unit </t>
  </si>
  <si>
    <t xml:space="preserve">Quantity </t>
  </si>
  <si>
    <t>Excavation of circular pit , 2meters diameter and 4 meters deep as per the drawing.</t>
  </si>
  <si>
    <t>M³</t>
  </si>
  <si>
    <t>Sub Total Excavation</t>
  </si>
  <si>
    <t>Pit Lining: 100mm reinforced concrete(1:2:4)  with 12mm rebar at 150mm spacing- bottom slab and burnt red brick pit lining</t>
  </si>
  <si>
    <t>100 mm reinforced Concrete (1:2:4) - Bottom Slab, with rebar 12 mm, spacing 15 cm</t>
  </si>
  <si>
    <r>
      <t>M</t>
    </r>
    <r>
      <rPr>
        <sz val="12"/>
        <color theme="1"/>
        <rFont val="Calibri"/>
        <family val="2"/>
      </rPr>
      <t>²</t>
    </r>
  </si>
  <si>
    <t>Supply and build the pit lining using Red Burnt Bricks in 1:5 cement sand mortar mix  upto 30mm above natural ground level including access ramp as per drawings, 01 Brick width 20 Cm (2 meter Dia and 3.7 Meter long)</t>
  </si>
  <si>
    <t>Plastering for the pit wall, including isolation with roof coat (Flancoat).</t>
  </si>
  <si>
    <t>M²</t>
  </si>
  <si>
    <t>Return, fill and compact the selected excavated soil around all the pit excavation</t>
  </si>
  <si>
    <r>
      <t>M</t>
    </r>
    <r>
      <rPr>
        <sz val="12"/>
        <color theme="1"/>
        <rFont val="Calibri"/>
        <family val="2"/>
      </rPr>
      <t>³</t>
    </r>
  </si>
  <si>
    <t>Sub Total Pit Linning</t>
  </si>
  <si>
    <t xml:space="preserve"> Top Slab -100mm thick Reinforced circular concrete slab(1:2:4) with 12mm rebar at 150mm spacing, diameter 3 * 3 meters</t>
  </si>
  <si>
    <t>Supply and Cast insitu - -Reinforcement concrete slab (1:2:4 concrete mix), 100mm thick, 2.5 Meter long and 2.2 meter width covering latrines pit using 12mm diameter Rebar , 15cm spacing between the bars including smooth finishing, and open manhole 0.4*0.4 Meter, with cover for de-sledging poupers.</t>
  </si>
  <si>
    <t>Supply and Instal squatting pan.</t>
  </si>
  <si>
    <t>Pcs</t>
  </si>
  <si>
    <t>Sub Total Concrete Slab</t>
  </si>
  <si>
    <t>Superstructure (1.5*2.2*2.4) Meter, Walling : Zinc Sheet -0.35mm ( Sudan type, free from rust), on 5", 3mm Angle bar &amp; 6x3 rectangular well welded structural frame, Roofing: Zinc Sheet -0.35mm ( Sudan type, free from rust), on  6x3 rectangular well welded structural frame</t>
  </si>
  <si>
    <t xml:space="preserve"> Supply and  cast the Poles 2" Imported angle bar - 3mm thickness ( for Columns), 3 meter long.</t>
  </si>
  <si>
    <t>Supply and fabricate the  frame from 6*3 Cm, 01 mm thickness, 6 meter long Imported rectangular bar 03 lins for the perameter of the frame inlcding the roof, see the design attched.</t>
  </si>
  <si>
    <t>Supply and install zinc - 08 ft on the frame as a walls  (Abuhusan Sudani type) clean from from rust, 0.35 mm thick.</t>
  </si>
  <si>
    <t>Supply and install zinc - 09 ft on the frame as a roof  (Abuhusan Sudani type) clean from from rust, 0.35 mm thick.</t>
  </si>
  <si>
    <t xml:space="preserve"> Supply and install -Exibended mesh (2.2x0.2m)for proper ventilation at the back of the frame s directed by DRC Infrastructure team</t>
  </si>
  <si>
    <t>Jop</t>
  </si>
  <si>
    <t xml:space="preserve"> Supply and install -PVC vent pipe with cover- 75mm diameter, 4mm thick - 6 meters long + Caps</t>
  </si>
  <si>
    <t>Total Superstrucure</t>
  </si>
  <si>
    <t>Curtain Wall 4 Meter long</t>
  </si>
  <si>
    <t xml:space="preserve"> Supply and  cast the Poles 2" Imported angle bar - 3mm thickness ( for Columns), 2.5 meter long.</t>
  </si>
  <si>
    <t>Sub Total Curtain Wall</t>
  </si>
  <si>
    <t>Doors</t>
  </si>
  <si>
    <t>Sub Total Doors</t>
  </si>
  <si>
    <t>Hand Washing Facility and Water Tank</t>
  </si>
  <si>
    <t>Sub Total Hand Washing Facility and Water Tank</t>
  </si>
  <si>
    <t>Price USD</t>
  </si>
  <si>
    <t>Total USD</t>
  </si>
  <si>
    <t xml:space="preserve"> Fabricated metallic- painted framed door; Size: 0.85 x 2 Meter high overall,  complete with all hinges,lock and other assessories, well painted, made from Rect bar 3*6 cm, 1 mm thickness</t>
  </si>
  <si>
    <t>Supply and cast plain concrete for access ramps for doors.</t>
  </si>
  <si>
    <t>Job</t>
  </si>
  <si>
    <t xml:space="preserve">  Supplyand install, 100 liter Vertical plastric water tank with DRC and SHF Logos ( complete with taps, inlet and outlet pipes) using welded metallic stand from angle bar 2''  as per the design attached, with the sock pit dimention 1*1*1 Meter</t>
  </si>
  <si>
    <t>Supply and fix metllic plate size A3 with DRC and SHF Logs</t>
  </si>
  <si>
    <t>Lumsum</t>
  </si>
  <si>
    <t>Pit Excavation and lining (2 Meter Diameter 4  Meter depth)</t>
  </si>
  <si>
    <t xml:space="preserve">Supply and install zinc sheets -  15 ft 0.35mm Sudani type </t>
  </si>
  <si>
    <t>Total Cost for one Latrine Block USD</t>
  </si>
  <si>
    <t xml:space="preserve">BoQ for Constructions of Sem-Permenant Latrine Block with 02 rooms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</si>
</sst>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5" xfId="1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wrapText="1"/>
    </xf>
    <xf numFmtId="0" fontId="2" fillId="0" borderId="4" xfId="1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164" fontId="2" fillId="0" borderId="4" xfId="1" applyNumberFormat="1" applyFont="1" applyBorder="1" applyAlignment="1" applyProtection="1">
      <alignment horizontal="center" vertical="center"/>
      <protection locked="0"/>
    </xf>
    <xf numFmtId="164" fontId="2" fillId="0" borderId="4" xfId="1" applyNumberFormat="1" applyFont="1" applyBorder="1" applyAlignment="1" applyProtection="1">
      <alignment horizontal="center" vertical="center"/>
    </xf>
    <xf numFmtId="0" fontId="2" fillId="0" borderId="4" xfId="1" applyNumberFormat="1" applyFont="1" applyBorder="1" applyAlignment="1" applyProtection="1">
      <alignment horizontal="left" vertical="top" wrapText="1"/>
    </xf>
    <xf numFmtId="0" fontId="2" fillId="0" borderId="4" xfId="1" applyNumberFormat="1" applyFont="1" applyBorder="1" applyAlignment="1" applyProtection="1">
      <alignment vertical="top" wrapText="1"/>
    </xf>
    <xf numFmtId="0" fontId="2" fillId="0" borderId="4" xfId="1" applyNumberFormat="1" applyFont="1" applyBorder="1" applyAlignment="1" applyProtection="1">
      <alignment horizontal="center" vertical="center" wrapText="1"/>
    </xf>
    <xf numFmtId="164" fontId="2" fillId="0" borderId="4" xfId="1" applyNumberFormat="1" applyFont="1" applyBorder="1" applyAlignment="1" applyProtection="1">
      <alignment horizontal="center" vertical="center" wrapText="1"/>
      <protection locked="0"/>
    </xf>
    <xf numFmtId="164" fontId="2" fillId="0" borderId="4" xfId="1" applyNumberFormat="1" applyFont="1" applyBorder="1" applyAlignment="1" applyProtection="1">
      <alignment horizontal="center" vertical="center" wrapText="1"/>
    </xf>
    <xf numFmtId="0" fontId="2" fillId="5" borderId="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</xf>
    <xf numFmtId="0" fontId="2" fillId="5" borderId="4" xfId="1" applyNumberFormat="1" applyFont="1" applyFill="1" applyBorder="1" applyAlignment="1" applyProtection="1">
      <alignment vertical="top" wrapText="1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3" borderId="4" xfId="1" applyNumberFormat="1" applyFont="1" applyFill="1" applyBorder="1" applyAlignment="1" applyProtection="1">
      <alignment horizontal="center" vertical="center" wrapText="1"/>
    </xf>
    <xf numFmtId="164" fontId="6" fillId="4" borderId="4" xfId="1" applyNumberFormat="1" applyFont="1" applyFill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horizontal="center" vertical="center"/>
    </xf>
    <xf numFmtId="164" fontId="6" fillId="6" borderId="4" xfId="1" applyNumberFormat="1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6" fillId="4" borderId="4" xfId="1" applyNumberFormat="1" applyFont="1" applyFill="1" applyBorder="1" applyAlignment="1" applyProtection="1">
      <alignment horizontal="center" vertical="top" wrapText="1"/>
    </xf>
    <xf numFmtId="0" fontId="6" fillId="4" borderId="4" xfId="1" applyNumberFormat="1" applyFont="1" applyFill="1" applyBorder="1" applyAlignment="1" applyProtection="1">
      <alignment horizontal="center" vertical="center" wrapText="1"/>
    </xf>
    <xf numFmtId="0" fontId="6" fillId="6" borderId="4" xfId="1" applyNumberFormat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6" fillId="4" borderId="7" xfId="1" applyNumberFormat="1" applyFont="1" applyFill="1" applyBorder="1" applyAlignment="1" applyProtection="1">
      <alignment horizontal="center" vertical="top" wrapText="1"/>
    </xf>
    <xf numFmtId="0" fontId="6" fillId="4" borderId="5" xfId="1" applyNumberFormat="1" applyFont="1" applyFill="1" applyBorder="1" applyAlignment="1" applyProtection="1">
      <alignment horizontal="center" vertical="top" wrapText="1"/>
    </xf>
    <xf numFmtId="0" fontId="6" fillId="4" borderId="8" xfId="1" applyNumberFormat="1" applyFont="1" applyFill="1" applyBorder="1" applyAlignment="1" applyProtection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103188</xdr:rowOff>
    </xdr:from>
    <xdr:to>
      <xdr:col>1</xdr:col>
      <xdr:colOff>468312</xdr:colOff>
      <xdr:row>0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BE78E5-4376-487C-8215-9EF429E156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103188"/>
          <a:ext cx="1047749" cy="531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3093-A5A0-4102-9AF1-BF99C7296C37}">
  <dimension ref="A1:F36"/>
  <sheetViews>
    <sheetView tabSelected="1" zoomScale="80" zoomScaleNormal="80" workbookViewId="0">
      <selection activeCell="H8" sqref="H8"/>
    </sheetView>
  </sheetViews>
  <sheetFormatPr defaultRowHeight="15" x14ac:dyDescent="0.25"/>
  <cols>
    <col min="1" max="1" width="8.7109375" style="15" customWidth="1"/>
    <col min="2" max="2" width="54.85546875" customWidth="1"/>
    <col min="3" max="3" width="11.7109375" style="16" customWidth="1"/>
    <col min="4" max="4" width="12.5703125" style="16" customWidth="1"/>
    <col min="5" max="5" width="16.42578125" style="16" customWidth="1"/>
    <col min="6" max="6" width="21.140625" style="16" customWidth="1"/>
    <col min="8" max="8" width="11.5703125" bestFit="1" customWidth="1"/>
  </cols>
  <sheetData>
    <row r="1" spans="1:6" ht="59.1" customHeight="1" x14ac:dyDescent="0.25">
      <c r="A1" s="23" t="s">
        <v>48</v>
      </c>
      <c r="B1" s="24"/>
      <c r="C1" s="24"/>
      <c r="D1" s="24"/>
      <c r="E1" s="24"/>
      <c r="F1" s="25"/>
    </row>
    <row r="2" spans="1:6" ht="15.75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37</v>
      </c>
      <c r="F2" s="17" t="s">
        <v>38</v>
      </c>
    </row>
    <row r="3" spans="1:6" ht="17.45" customHeight="1" x14ac:dyDescent="0.25">
      <c r="A3" s="18">
        <v>1</v>
      </c>
      <c r="B3" s="26" t="s">
        <v>45</v>
      </c>
      <c r="C3" s="26"/>
      <c r="D3" s="26"/>
      <c r="E3" s="26"/>
      <c r="F3" s="26"/>
    </row>
    <row r="4" spans="1:6" ht="38.1" customHeight="1" x14ac:dyDescent="0.25">
      <c r="A4" s="1">
        <v>1.1000000000000001</v>
      </c>
      <c r="B4" s="2" t="s">
        <v>4</v>
      </c>
      <c r="C4" s="3" t="s">
        <v>5</v>
      </c>
      <c r="D4" s="4">
        <v>12.5</v>
      </c>
      <c r="E4" s="5"/>
      <c r="F4" s="6">
        <f>D4*E4</f>
        <v>0</v>
      </c>
    </row>
    <row r="5" spans="1:6" ht="15.75" x14ac:dyDescent="0.25">
      <c r="A5" s="27" t="s">
        <v>6</v>
      </c>
      <c r="B5" s="27"/>
      <c r="C5" s="27"/>
      <c r="D5" s="27"/>
      <c r="E5" s="27"/>
      <c r="F5" s="19">
        <f>F4</f>
        <v>0</v>
      </c>
    </row>
    <row r="6" spans="1:6" ht="15.75" x14ac:dyDescent="0.25">
      <c r="A6" s="18">
        <v>2</v>
      </c>
      <c r="B6" s="22" t="s">
        <v>7</v>
      </c>
      <c r="C6" s="22"/>
      <c r="D6" s="22"/>
      <c r="E6" s="22"/>
      <c r="F6" s="22"/>
    </row>
    <row r="7" spans="1:6" ht="31.5" x14ac:dyDescent="0.25">
      <c r="A7" s="3">
        <v>2.1</v>
      </c>
      <c r="B7" s="7" t="s">
        <v>8</v>
      </c>
      <c r="C7" s="3" t="s">
        <v>9</v>
      </c>
      <c r="D7" s="3">
        <v>3.14</v>
      </c>
      <c r="E7" s="5"/>
      <c r="F7" s="6">
        <f>D7*E7</f>
        <v>0</v>
      </c>
    </row>
    <row r="8" spans="1:6" ht="63" x14ac:dyDescent="0.25">
      <c r="A8" s="3">
        <v>2.2000000000000002</v>
      </c>
      <c r="B8" s="7" t="s">
        <v>10</v>
      </c>
      <c r="C8" s="3" t="s">
        <v>9</v>
      </c>
      <c r="D8" s="3">
        <v>27</v>
      </c>
      <c r="E8" s="5"/>
      <c r="F8" s="6">
        <f t="shared" ref="F8:F10" si="0">D8*E8</f>
        <v>0</v>
      </c>
    </row>
    <row r="9" spans="1:6" ht="31.5" x14ac:dyDescent="0.25">
      <c r="A9" s="3">
        <v>2.2999999999999998</v>
      </c>
      <c r="B9" s="7" t="s">
        <v>11</v>
      </c>
      <c r="C9" s="3" t="s">
        <v>12</v>
      </c>
      <c r="D9" s="3">
        <v>27</v>
      </c>
      <c r="E9" s="5"/>
      <c r="F9" s="6">
        <f t="shared" si="0"/>
        <v>0</v>
      </c>
    </row>
    <row r="10" spans="1:6" ht="31.5" x14ac:dyDescent="0.25">
      <c r="A10" s="3">
        <v>2.4</v>
      </c>
      <c r="B10" s="7" t="s">
        <v>13</v>
      </c>
      <c r="C10" s="3" t="s">
        <v>14</v>
      </c>
      <c r="D10" s="3">
        <v>1</v>
      </c>
      <c r="E10" s="5"/>
      <c r="F10" s="6">
        <f t="shared" si="0"/>
        <v>0</v>
      </c>
    </row>
    <row r="11" spans="1:6" ht="15.75" x14ac:dyDescent="0.25">
      <c r="A11" s="27" t="s">
        <v>15</v>
      </c>
      <c r="B11" s="27"/>
      <c r="C11" s="27"/>
      <c r="D11" s="27"/>
      <c r="E11" s="27"/>
      <c r="F11" s="19">
        <f>SUM(F7:F10)</f>
        <v>0</v>
      </c>
    </row>
    <row r="12" spans="1:6" ht="32.1" customHeight="1" x14ac:dyDescent="0.25">
      <c r="A12" s="18">
        <v>3</v>
      </c>
      <c r="B12" s="22" t="s">
        <v>16</v>
      </c>
      <c r="C12" s="22"/>
      <c r="D12" s="22"/>
      <c r="E12" s="22"/>
      <c r="F12" s="22"/>
    </row>
    <row r="13" spans="1:6" ht="122.1" customHeight="1" x14ac:dyDescent="0.25">
      <c r="A13" s="3">
        <v>3.1</v>
      </c>
      <c r="B13" s="7" t="s">
        <v>17</v>
      </c>
      <c r="C13" s="3" t="s">
        <v>12</v>
      </c>
      <c r="D13" s="3">
        <v>5.5</v>
      </c>
      <c r="E13" s="5"/>
      <c r="F13" s="6">
        <f>D13*E13</f>
        <v>0</v>
      </c>
    </row>
    <row r="14" spans="1:6" ht="17.45" customHeight="1" x14ac:dyDescent="0.25">
      <c r="A14" s="3">
        <v>3.2</v>
      </c>
      <c r="B14" s="7" t="s">
        <v>18</v>
      </c>
      <c r="C14" s="3" t="s">
        <v>19</v>
      </c>
      <c r="D14" s="3">
        <v>2</v>
      </c>
      <c r="E14" s="5"/>
      <c r="F14" s="6">
        <f t="shared" ref="F14" si="1">D14*E14</f>
        <v>0</v>
      </c>
    </row>
    <row r="15" spans="1:6" ht="15.75" x14ac:dyDescent="0.25">
      <c r="A15" s="27" t="s">
        <v>20</v>
      </c>
      <c r="B15" s="27"/>
      <c r="C15" s="27"/>
      <c r="D15" s="27"/>
      <c r="E15" s="27"/>
      <c r="F15" s="19">
        <f>SUM(F13:F14)</f>
        <v>0</v>
      </c>
    </row>
    <row r="16" spans="1:6" ht="48.95" customHeight="1" x14ac:dyDescent="0.25">
      <c r="A16" s="18">
        <v>4</v>
      </c>
      <c r="B16" s="22" t="s">
        <v>21</v>
      </c>
      <c r="C16" s="22"/>
      <c r="D16" s="22"/>
      <c r="E16" s="22"/>
      <c r="F16" s="22"/>
    </row>
    <row r="17" spans="1:6" ht="31.5" x14ac:dyDescent="0.25">
      <c r="A17" s="3">
        <v>4.0999999999999996</v>
      </c>
      <c r="B17" s="8" t="s">
        <v>22</v>
      </c>
      <c r="C17" s="9" t="s">
        <v>19</v>
      </c>
      <c r="D17" s="20">
        <v>4</v>
      </c>
      <c r="E17" s="5"/>
      <c r="F17" s="6">
        <f t="shared" ref="F17:F19" si="2">D17*E17</f>
        <v>0</v>
      </c>
    </row>
    <row r="18" spans="1:6" ht="63" x14ac:dyDescent="0.25">
      <c r="A18" s="3">
        <v>4.2</v>
      </c>
      <c r="B18" s="8" t="s">
        <v>23</v>
      </c>
      <c r="C18" s="9" t="s">
        <v>19</v>
      </c>
      <c r="D18" s="20">
        <v>6</v>
      </c>
      <c r="E18" s="5"/>
      <c r="F18" s="6">
        <f t="shared" si="2"/>
        <v>0</v>
      </c>
    </row>
    <row r="19" spans="1:6" ht="47.25" x14ac:dyDescent="0.25">
      <c r="A19" s="3">
        <v>4.3</v>
      </c>
      <c r="B19" s="8" t="s">
        <v>24</v>
      </c>
      <c r="C19" s="9" t="s">
        <v>19</v>
      </c>
      <c r="D19" s="20">
        <v>15</v>
      </c>
      <c r="E19" s="5"/>
      <c r="F19" s="6">
        <f t="shared" si="2"/>
        <v>0</v>
      </c>
    </row>
    <row r="20" spans="1:6" ht="47.25" x14ac:dyDescent="0.25">
      <c r="A20" s="3">
        <v>4.4000000000000004</v>
      </c>
      <c r="B20" s="8" t="s">
        <v>25</v>
      </c>
      <c r="C20" s="9" t="s">
        <v>19</v>
      </c>
      <c r="D20" s="9">
        <v>5</v>
      </c>
      <c r="E20" s="10"/>
      <c r="F20" s="11">
        <f>D20*E20</f>
        <v>0</v>
      </c>
    </row>
    <row r="21" spans="1:6" ht="53.45" customHeight="1" x14ac:dyDescent="0.25">
      <c r="A21" s="3">
        <v>4.5</v>
      </c>
      <c r="B21" s="8" t="s">
        <v>26</v>
      </c>
      <c r="C21" s="9" t="s">
        <v>27</v>
      </c>
      <c r="D21" s="9">
        <v>1</v>
      </c>
      <c r="E21" s="10"/>
      <c r="F21" s="11">
        <f t="shared" ref="F21:F22" si="3">D21*E21</f>
        <v>0</v>
      </c>
    </row>
    <row r="22" spans="1:6" ht="31.5" x14ac:dyDescent="0.25">
      <c r="A22" s="3">
        <v>4.5999999999999996</v>
      </c>
      <c r="B22" s="8" t="s">
        <v>28</v>
      </c>
      <c r="C22" s="9" t="s">
        <v>19</v>
      </c>
      <c r="D22" s="9">
        <v>1</v>
      </c>
      <c r="E22" s="10"/>
      <c r="F22" s="11">
        <f t="shared" si="3"/>
        <v>0</v>
      </c>
    </row>
    <row r="23" spans="1:6" ht="15.75" x14ac:dyDescent="0.25">
      <c r="A23" s="27" t="s">
        <v>29</v>
      </c>
      <c r="B23" s="27"/>
      <c r="C23" s="27"/>
      <c r="D23" s="27"/>
      <c r="E23" s="27"/>
      <c r="F23" s="19">
        <f>SUM(F17:F22)</f>
        <v>0</v>
      </c>
    </row>
    <row r="24" spans="1:6" ht="15.75" x14ac:dyDescent="0.25">
      <c r="A24" s="18">
        <v>5</v>
      </c>
      <c r="B24" s="30" t="s">
        <v>30</v>
      </c>
      <c r="C24" s="31"/>
      <c r="D24" s="31"/>
      <c r="E24" s="31"/>
      <c r="F24" s="32"/>
    </row>
    <row r="25" spans="1:6" ht="31.5" x14ac:dyDescent="0.25">
      <c r="A25" s="12">
        <v>5.0999999999999996</v>
      </c>
      <c r="B25" s="8" t="s">
        <v>46</v>
      </c>
      <c r="C25" s="9" t="s">
        <v>19</v>
      </c>
      <c r="D25" s="9">
        <v>2.5</v>
      </c>
      <c r="E25" s="10"/>
      <c r="F25" s="11">
        <f>D25*E25</f>
        <v>0</v>
      </c>
    </row>
    <row r="26" spans="1:6" ht="31.5" x14ac:dyDescent="0.25">
      <c r="A26" s="12">
        <v>5.2</v>
      </c>
      <c r="B26" s="8" t="s">
        <v>31</v>
      </c>
      <c r="C26" s="9" t="s">
        <v>19</v>
      </c>
      <c r="D26" s="9">
        <v>4</v>
      </c>
      <c r="E26" s="10"/>
      <c r="F26" s="11">
        <f>D26*E26</f>
        <v>0</v>
      </c>
    </row>
    <row r="27" spans="1:6" ht="15.75" x14ac:dyDescent="0.25">
      <c r="A27" s="33" t="s">
        <v>32</v>
      </c>
      <c r="B27" s="34"/>
      <c r="C27" s="34"/>
      <c r="D27" s="34"/>
      <c r="E27" s="35"/>
      <c r="F27" s="19">
        <f>SUM(F25:F26)</f>
        <v>0</v>
      </c>
    </row>
    <row r="28" spans="1:6" ht="15.75" x14ac:dyDescent="0.25">
      <c r="A28" s="18">
        <v>6</v>
      </c>
      <c r="B28" s="26" t="s">
        <v>33</v>
      </c>
      <c r="C28" s="26"/>
      <c r="D28" s="26"/>
      <c r="E28" s="26"/>
      <c r="F28" s="26"/>
    </row>
    <row r="29" spans="1:6" ht="63" x14ac:dyDescent="0.25">
      <c r="A29" s="3">
        <v>6.1</v>
      </c>
      <c r="B29" s="13" t="s">
        <v>39</v>
      </c>
      <c r="C29" s="6" t="s">
        <v>19</v>
      </c>
      <c r="D29" s="9">
        <v>2</v>
      </c>
      <c r="E29" s="5"/>
      <c r="F29" s="11">
        <f>D29*E29</f>
        <v>0</v>
      </c>
    </row>
    <row r="30" spans="1:6" ht="32.450000000000003" customHeight="1" x14ac:dyDescent="0.25">
      <c r="A30" s="3">
        <v>6.2</v>
      </c>
      <c r="B30" s="13" t="s">
        <v>40</v>
      </c>
      <c r="C30" s="6" t="s">
        <v>41</v>
      </c>
      <c r="D30" s="9">
        <v>1</v>
      </c>
      <c r="E30" s="5"/>
      <c r="F30" s="11"/>
    </row>
    <row r="31" spans="1:6" ht="32.450000000000003" customHeight="1" x14ac:dyDescent="0.25">
      <c r="A31" s="3">
        <v>6.3</v>
      </c>
      <c r="B31" s="13" t="s">
        <v>43</v>
      </c>
      <c r="C31" s="6" t="s">
        <v>19</v>
      </c>
      <c r="D31" s="9">
        <v>2</v>
      </c>
      <c r="E31" s="5"/>
      <c r="F31" s="11"/>
    </row>
    <row r="32" spans="1:6" ht="19.5" customHeight="1" x14ac:dyDescent="0.25">
      <c r="A32" s="27" t="s">
        <v>34</v>
      </c>
      <c r="B32" s="27"/>
      <c r="C32" s="27"/>
      <c r="D32" s="27"/>
      <c r="E32" s="27"/>
      <c r="F32" s="19">
        <f>F29</f>
        <v>0</v>
      </c>
    </row>
    <row r="33" spans="1:6" ht="19.5" customHeight="1" x14ac:dyDescent="0.25">
      <c r="A33" s="18">
        <v>7</v>
      </c>
      <c r="B33" s="26" t="s">
        <v>35</v>
      </c>
      <c r="C33" s="26"/>
      <c r="D33" s="26"/>
      <c r="E33" s="26"/>
      <c r="F33" s="26"/>
    </row>
    <row r="34" spans="1:6" ht="78.75" x14ac:dyDescent="0.25">
      <c r="A34" s="3">
        <v>7.1</v>
      </c>
      <c r="B34" s="14" t="s">
        <v>42</v>
      </c>
      <c r="C34" s="9" t="s">
        <v>44</v>
      </c>
      <c r="D34" s="9">
        <v>1</v>
      </c>
      <c r="E34" s="10"/>
      <c r="F34" s="11">
        <f>D34*E34</f>
        <v>0</v>
      </c>
    </row>
    <row r="35" spans="1:6" ht="21.95" customHeight="1" x14ac:dyDescent="0.25">
      <c r="A35" s="28" t="s">
        <v>36</v>
      </c>
      <c r="B35" s="28"/>
      <c r="C35" s="28"/>
      <c r="D35" s="28"/>
      <c r="E35" s="28"/>
      <c r="F35" s="19">
        <f>F34</f>
        <v>0</v>
      </c>
    </row>
    <row r="36" spans="1:6" ht="21.95" customHeight="1" x14ac:dyDescent="0.25">
      <c r="A36" s="29" t="s">
        <v>47</v>
      </c>
      <c r="B36" s="29"/>
      <c r="C36" s="29"/>
      <c r="D36" s="29"/>
      <c r="E36" s="29"/>
      <c r="F36" s="21">
        <f>(F5+F11+F15+F23+F27+F32+F35)*1.17</f>
        <v>0</v>
      </c>
    </row>
  </sheetData>
  <mergeCells count="16">
    <mergeCell ref="A32:E32"/>
    <mergeCell ref="B33:F33"/>
    <mergeCell ref="A35:E35"/>
    <mergeCell ref="A36:E36"/>
    <mergeCell ref="A15:E15"/>
    <mergeCell ref="B16:F16"/>
    <mergeCell ref="A23:E23"/>
    <mergeCell ref="B24:F24"/>
    <mergeCell ref="A27:E27"/>
    <mergeCell ref="B28:F28"/>
    <mergeCell ref="B12:F12"/>
    <mergeCell ref="A1:F1"/>
    <mergeCell ref="B3:F3"/>
    <mergeCell ref="A5:E5"/>
    <mergeCell ref="B6:F6"/>
    <mergeCell ref="A11:E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B97AC1261E6B41BAC6881C67D31501" ma:contentTypeVersion="18" ma:contentTypeDescription="Create a new document." ma:contentTypeScope="" ma:versionID="1c4395eb7abcc9190127fbd05675b586">
  <xsd:schema xmlns:xsd="http://www.w3.org/2001/XMLSchema" xmlns:xs="http://www.w3.org/2001/XMLSchema" xmlns:p="http://schemas.microsoft.com/office/2006/metadata/properties" xmlns:ns2="06d87d3e-5156-41c6-a45a-95b895efe6e7" xmlns:ns3="df39d53a-21ec-4f19-b819-c17052708e15" targetNamespace="http://schemas.microsoft.com/office/2006/metadata/properties" ma:root="true" ma:fieldsID="201aea3232f1a27597870badb4a10c3e" ns2:_="" ns3:_="">
    <xsd:import namespace="06d87d3e-5156-41c6-a45a-95b895efe6e7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CaseOfficer" minOccurs="0"/>
                <xsd:element ref="ns2:Donor" minOccurs="0"/>
                <xsd:element ref="ns2:PRDescription" minOccurs="0"/>
                <xsd:element ref="ns2:Derogationapplicable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ITB_x002f_RFQ_x002f_RFP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87d3e-5156-41c6-a45a-95b895efe6e7" elementFormDefault="qualified">
    <xsd:import namespace="http://schemas.microsoft.com/office/2006/documentManagement/types"/>
    <xsd:import namespace="http://schemas.microsoft.com/office/infopath/2007/PartnerControls"/>
    <xsd:element name="CaseOfficer" ma:index="8" nillable="true" ma:displayName="Case Officer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9" nillable="true" ma:displayName="Donor" ma:format="Dropdown" ma:internalName="Donor">
      <xsd:simpleType>
        <xsd:restriction base="dms:Text">
          <xsd:maxLength value="255"/>
        </xsd:restriction>
      </xsd:simpleType>
    </xsd:element>
    <xsd:element name="PRDescription" ma:index="10" nillable="true" ma:displayName="PR Description" ma:format="Dropdown" ma:internalName="PRDescription">
      <xsd:simpleType>
        <xsd:restriction base="dms:Text">
          <xsd:maxLength value="255"/>
        </xsd:restriction>
      </xsd:simpleType>
    </xsd:element>
    <xsd:element name="Derogationapplicable" ma:index="11" ma:displayName="Derogation applicable" ma:default="1" ma:format="Dropdown" ma:internalName="Derogationapplicable">
      <xsd:simpleType>
        <xsd:restriction base="dms:Boolean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ITB_x002f_RFQ_x002f_RFP" ma:index="23" nillable="true" ma:displayName="ITB/RFQ/RFP" ma:format="Dropdown" ma:internalName="ITB_x002f_RFQ_x002f_RFP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ogationapplicable xmlns="06d87d3e-5156-41c6-a45a-95b895efe6e7">true</Derogationapplicable>
    <PRDescription xmlns="06d87d3e-5156-41c6-a45a-95b895efe6e7" xsi:nil="true"/>
    <CaseOfficer xmlns="06d87d3e-5156-41c6-a45a-95b895efe6e7">
      <UserInfo>
        <DisplayName/>
        <AccountId xsi:nil="true"/>
        <AccountType/>
      </UserInfo>
    </CaseOfficer>
    <ITB_x002f_RFQ_x002f_RFP xmlns="06d87d3e-5156-41c6-a45a-95b895efe6e7" xsi:nil="true"/>
    <lcf76f155ced4ddcb4097134ff3c332f xmlns="06d87d3e-5156-41c6-a45a-95b895efe6e7">
      <Terms xmlns="http://schemas.microsoft.com/office/infopath/2007/PartnerControls"/>
    </lcf76f155ced4ddcb4097134ff3c332f>
    <TaxCatchAll xmlns="df39d53a-21ec-4f19-b819-c17052708e15" xsi:nil="true"/>
    <Donor xmlns="06d87d3e-5156-41c6-a45a-95b895efe6e7" xsi:nil="true"/>
  </documentManagement>
</p:properties>
</file>

<file path=customXml/itemProps1.xml><?xml version="1.0" encoding="utf-8"?>
<ds:datastoreItem xmlns:ds="http://schemas.openxmlformats.org/officeDocument/2006/customXml" ds:itemID="{58617DBA-48BC-4DC9-892B-9C913B1A1ED7}"/>
</file>

<file path=customXml/itemProps2.xml><?xml version="1.0" encoding="utf-8"?>
<ds:datastoreItem xmlns:ds="http://schemas.openxmlformats.org/officeDocument/2006/customXml" ds:itemID="{F71E72EF-ADB2-40E4-94E0-A25D993CAF59}"/>
</file>

<file path=customXml/itemProps3.xml><?xml version="1.0" encoding="utf-8"?>
<ds:datastoreItem xmlns:ds="http://schemas.openxmlformats.org/officeDocument/2006/customXml" ds:itemID="{8819AD18-3C20-4A88-9543-D0B772F347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of 01 Latrine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Badr Yahya Mohammed Ahmed</dc:creator>
  <cp:lastModifiedBy>Suha Abubaker Elsiddig</cp:lastModifiedBy>
  <dcterms:created xsi:type="dcterms:W3CDTF">2024-11-18T20:56:07Z</dcterms:created>
  <dcterms:modified xsi:type="dcterms:W3CDTF">2025-01-13T08:09:53Z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0x010100B8B97AC1261E6B41BAC6881C67D31501</vt:lpwstr>
  </property>
</Properties>
</file>